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ario\Desktop\traspa\"/>
    </mc:Choice>
  </mc:AlternateContent>
  <bookViews>
    <workbookView xWindow="0" yWindow="0" windowWidth="23040" windowHeight="9372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H7" i="2" l="1"/>
  <c r="H8" i="2"/>
  <c r="H11" i="2" l="1"/>
  <c r="F11" i="2"/>
  <c r="F54" i="1"/>
  <c r="F60" i="1" l="1"/>
  <c r="F55" i="1"/>
  <c r="F48" i="1"/>
  <c r="F43" i="1"/>
  <c r="F31" i="1"/>
  <c r="F36" i="1"/>
  <c r="F22" i="1"/>
  <c r="F15" i="1"/>
</calcChain>
</file>

<file path=xl/sharedStrings.xml><?xml version="1.0" encoding="utf-8"?>
<sst xmlns="http://schemas.openxmlformats.org/spreadsheetml/2006/main" count="93" uniqueCount="54">
  <si>
    <t>SPESE</t>
  </si>
  <si>
    <t>Codice</t>
  </si>
  <si>
    <t>Descrizione</t>
  </si>
  <si>
    <t>Previsione 2017</t>
  </si>
  <si>
    <t>PERSONALE AMMINISTRATIVO</t>
  </si>
  <si>
    <t>06011.03.165560</t>
  </si>
  <si>
    <t>ACQUISTO DI BENI X MANUTENZIONE PALAZZETTO - (RILEVANTE AI FINI IVA) -</t>
  </si>
  <si>
    <t>06011.03.165750</t>
  </si>
  <si>
    <t>ECONOMO - IMP.SPORTIVI ACQUISTO DI BENI</t>
  </si>
  <si>
    <t>06011.03.165500</t>
  </si>
  <si>
    <t>SPESE UTENZE PALAZZETTO (RILEVANTE AI FINI IVA)</t>
  </si>
  <si>
    <t>06011.03.165510</t>
  </si>
  <si>
    <t>SPESE TELEFONO PALAZZETTO (RILEVANTE IVA)</t>
  </si>
  <si>
    <t xml:space="preserve"> 06011.03.165540</t>
  </si>
  <si>
    <t>SPESE GESTIONE PALAZZETTO (RILEVANTE IVA)</t>
  </si>
  <si>
    <t>06011.03.165900</t>
  </si>
  <si>
    <t>ECONOMO - IMP.SPORTIVI PRESTAZ.SERVIZI</t>
  </si>
  <si>
    <t>TOTALE SPESE</t>
  </si>
  <si>
    <t xml:space="preserve">ENTRATE </t>
  </si>
  <si>
    <t>30100.02.018100</t>
  </si>
  <si>
    <t>PROVENTI GESTIONE PALESTRE (RILEVANTE AI FINI IVA)</t>
  </si>
  <si>
    <t>30100.02.018210</t>
  </si>
  <si>
    <t>PROVENTI CONCESSIONE NOME DEL PALAZZETTO (RILEVANTE AI FINI IVA)</t>
  </si>
  <si>
    <t>30100.02.018200</t>
  </si>
  <si>
    <t>VENDITA SPAZI PUBBLICITARI PALAZZETTO (RILEVANTE AI FINI IVA)</t>
  </si>
  <si>
    <t xml:space="preserve">TOTALE ENTRATE </t>
  </si>
  <si>
    <t>rendiconto 2016</t>
  </si>
  <si>
    <t>Rendiconto 2016</t>
  </si>
  <si>
    <t>IMPIANTI SPORTIVI</t>
  </si>
  <si>
    <t>12031.03.171400</t>
  </si>
  <si>
    <t xml:space="preserve">SPESE PER ATTIVITA' PREVENTIVA A FAVORE DEGLI ANZIANI </t>
  </si>
  <si>
    <t xml:space="preserve">Codice </t>
  </si>
  <si>
    <t>30100.02.016300</t>
  </si>
  <si>
    <t>PROVENTI CORSO DI FISIOTERAPIA (RILEVANTE AI FINI IVA)</t>
  </si>
  <si>
    <t>FISIOTERAPIA</t>
  </si>
  <si>
    <t>TRASPORTO SCOLASTICO</t>
  </si>
  <si>
    <t>PROVENTI TRASPORTO SCOLASTICO</t>
  </si>
  <si>
    <t>30100.02.015010</t>
  </si>
  <si>
    <t>TRASPORTI SCOLASTICI</t>
  </si>
  <si>
    <t>04061.03.134110</t>
  </si>
  <si>
    <t>MENSA SCOLASTICA</t>
  </si>
  <si>
    <t>COMPARTECIPAZIONE SERVIZIO MENSA</t>
  </si>
  <si>
    <t>RIMBORSO MIUR MENSA INSEGNANTI</t>
  </si>
  <si>
    <t>30500.99.023490</t>
  </si>
  <si>
    <t>01031.03.134970</t>
  </si>
  <si>
    <t>SERVIZI A DOMANDA INDIVIDUALE</t>
  </si>
  <si>
    <t>Entrate/proventi acc. 2016</t>
  </si>
  <si>
    <t>% di copertura 2016</t>
  </si>
  <si>
    <t>Fisioterapia</t>
  </si>
  <si>
    <t>Impianti sportivi</t>
  </si>
  <si>
    <t>Trasporto scolastico</t>
  </si>
  <si>
    <t>Mense scolastiche</t>
  </si>
  <si>
    <t>TOTALE</t>
  </si>
  <si>
    <t>Spese/costi imp.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</si>
</sst>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Arimo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165" fontId="0" fillId="0" borderId="6" xfId="1" applyFont="1" applyBorder="1"/>
    <xf numFmtId="165" fontId="0" fillId="0" borderId="1" xfId="1" applyFont="1" applyBorder="1"/>
    <xf numFmtId="164" fontId="4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165" fontId="0" fillId="0" borderId="0" xfId="1" applyFont="1"/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5" fontId="0" fillId="0" borderId="5" xfId="1" applyFont="1" applyBorder="1" applyAlignment="1">
      <alignment horizontal="center"/>
    </xf>
    <xf numFmtId="165" fontId="0" fillId="0" borderId="6" xfId="1" applyFont="1" applyBorder="1" applyAlignment="1">
      <alignment horizontal="center"/>
    </xf>
    <xf numFmtId="165" fontId="0" fillId="0" borderId="3" xfId="1" applyFont="1" applyBorder="1" applyAlignment="1">
      <alignment horizontal="center"/>
    </xf>
    <xf numFmtId="165" fontId="9" fillId="0" borderId="15" xfId="1" applyFont="1" applyBorder="1" applyAlignment="1">
      <alignment horizontal="center"/>
    </xf>
    <xf numFmtId="165" fontId="9" fillId="0" borderId="29" xfId="1" applyFont="1" applyBorder="1" applyAlignment="1">
      <alignment horizontal="center"/>
    </xf>
    <xf numFmtId="165" fontId="9" fillId="0" borderId="18" xfId="1" applyFont="1" applyBorder="1" applyAlignment="1">
      <alignment horizontal="center"/>
    </xf>
    <xf numFmtId="165" fontId="9" fillId="0" borderId="28" xfId="1" applyFont="1" applyBorder="1" applyAlignment="1">
      <alignment horizontal="center"/>
    </xf>
    <xf numFmtId="165" fontId="9" fillId="0" borderId="20" xfId="1" applyFont="1" applyBorder="1" applyAlignment="1">
      <alignment horizontal="center"/>
    </xf>
    <xf numFmtId="165" fontId="9" fillId="0" borderId="30" xfId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/>
    <xf numFmtId="0" fontId="9" fillId="0" borderId="16" xfId="0" applyFont="1" applyBorder="1" applyAlignment="1"/>
    <xf numFmtId="0" fontId="9" fillId="0" borderId="18" xfId="0" applyFont="1" applyBorder="1" applyAlignment="1"/>
    <xf numFmtId="0" fontId="9" fillId="0" borderId="14" xfId="0" applyFont="1" applyBorder="1" applyAlignment="1"/>
    <xf numFmtId="165" fontId="9" fillId="0" borderId="26" xfId="1" applyFont="1" applyBorder="1" applyAlignment="1">
      <alignment horizontal="center"/>
    </xf>
    <xf numFmtId="165" fontId="9" fillId="0" borderId="17" xfId="1" applyFont="1" applyBorder="1" applyAlignment="1">
      <alignment horizontal="center"/>
    </xf>
    <xf numFmtId="165" fontId="9" fillId="0" borderId="27" xfId="1" applyFont="1" applyBorder="1" applyAlignment="1">
      <alignment horizontal="center"/>
    </xf>
    <xf numFmtId="165" fontId="9" fillId="0" borderId="19" xfId="1" applyFont="1" applyBorder="1" applyAlignment="1">
      <alignment horizontal="center"/>
    </xf>
    <xf numFmtId="10" fontId="9" fillId="0" borderId="24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5" fontId="7" fillId="0" borderId="12" xfId="1" applyFont="1" applyBorder="1" applyAlignment="1">
      <alignment horizontal="center"/>
    </xf>
    <xf numFmtId="165" fontId="7" fillId="0" borderId="2" xfId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0" xfId="0" applyFont="1" applyBorder="1" applyAlignment="1"/>
    <xf numFmtId="0" fontId="9" fillId="0" borderId="21" xfId="0" applyFont="1" applyBorder="1" applyAlignment="1"/>
    <xf numFmtId="10" fontId="9" fillId="0" borderId="24" xfId="1" applyNumberFormat="1" applyFont="1" applyBorder="1" applyAlignment="1">
      <alignment horizontal="center"/>
    </xf>
    <xf numFmtId="165" fontId="9" fillId="0" borderId="10" xfId="1" applyFont="1" applyBorder="1" applyAlignment="1">
      <alignment horizontal="center"/>
    </xf>
    <xf numFmtId="165" fontId="9" fillId="0" borderId="4" xfId="1" applyFont="1" applyBorder="1" applyAlignment="1">
      <alignment horizontal="center"/>
    </xf>
    <xf numFmtId="10" fontId="9" fillId="0" borderId="25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0" fontId="9" fillId="0" borderId="23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60"/>
  <sheetViews>
    <sheetView tabSelected="1" workbookViewId="0">
      <selection activeCell="H8" sqref="H8"/>
    </sheetView>
  </sheetViews>
  <sheetFormatPr defaultRowHeight="14.4"/>
  <cols>
    <col min="3" max="3" width="28.109375" customWidth="1"/>
    <col min="4" max="4" width="59.5546875" customWidth="1"/>
    <col min="5" max="6" width="13.109375" bestFit="1" customWidth="1"/>
  </cols>
  <sheetData>
    <row r="1" spans="3:6" ht="15" thickBot="1"/>
    <row r="2" spans="3:6" ht="15" thickBot="1">
      <c r="D2" s="17" t="s">
        <v>28</v>
      </c>
    </row>
    <row r="3" spans="3:6" ht="16.2" thickBot="1">
      <c r="C3" s="1" t="s">
        <v>0</v>
      </c>
    </row>
    <row r="4" spans="3:6" ht="31.8" thickBot="1">
      <c r="C4" s="2" t="s">
        <v>1</v>
      </c>
      <c r="D4" s="3" t="s">
        <v>2</v>
      </c>
      <c r="E4" s="3" t="s">
        <v>3</v>
      </c>
      <c r="F4" s="13" t="s">
        <v>26</v>
      </c>
    </row>
    <row r="5" spans="3:6" ht="16.2" thickBot="1">
      <c r="C5" s="4"/>
      <c r="D5" s="5" t="s">
        <v>4</v>
      </c>
      <c r="E5" s="6">
        <v>17200</v>
      </c>
      <c r="F5" s="14">
        <v>17000</v>
      </c>
    </row>
    <row r="6" spans="3:6" ht="31.8" thickBot="1">
      <c r="C6" s="7" t="s">
        <v>5</v>
      </c>
      <c r="D6" s="5" t="s">
        <v>6</v>
      </c>
      <c r="E6" s="6">
        <v>615</v>
      </c>
      <c r="F6" s="15">
        <v>498.58</v>
      </c>
    </row>
    <row r="7" spans="3:6" ht="16.2" thickBot="1">
      <c r="C7" s="7" t="s">
        <v>7</v>
      </c>
      <c r="D7" s="8" t="s">
        <v>8</v>
      </c>
      <c r="E7" s="6">
        <v>52</v>
      </c>
      <c r="F7" s="15">
        <v>0</v>
      </c>
    </row>
    <row r="8" spans="3:6">
      <c r="C8" s="19" t="s">
        <v>9</v>
      </c>
      <c r="D8" s="19" t="s">
        <v>10</v>
      </c>
      <c r="E8" s="21">
        <v>105000</v>
      </c>
      <c r="F8" s="23">
        <v>120210.04</v>
      </c>
    </row>
    <row r="9" spans="3:6" ht="15" thickBot="1">
      <c r="C9" s="20"/>
      <c r="D9" s="20"/>
      <c r="E9" s="22"/>
      <c r="F9" s="23"/>
    </row>
    <row r="10" spans="3:6" ht="16.2" thickBot="1">
      <c r="C10" s="9" t="s">
        <v>11</v>
      </c>
      <c r="D10" s="8" t="s">
        <v>12</v>
      </c>
      <c r="E10" s="6">
        <v>720</v>
      </c>
      <c r="F10" s="15">
        <v>1280</v>
      </c>
    </row>
    <row r="11" spans="3:6">
      <c r="C11" s="19" t="s">
        <v>13</v>
      </c>
      <c r="D11" s="19" t="s">
        <v>14</v>
      </c>
      <c r="E11" s="21">
        <v>24540</v>
      </c>
      <c r="F11" s="24">
        <v>23424</v>
      </c>
    </row>
    <row r="12" spans="3:6" ht="15" thickBot="1">
      <c r="C12" s="20"/>
      <c r="D12" s="20"/>
      <c r="E12" s="22"/>
      <c r="F12" s="25"/>
    </row>
    <row r="13" spans="3:6">
      <c r="C13" s="19" t="s">
        <v>15</v>
      </c>
      <c r="D13" s="19" t="s">
        <v>16</v>
      </c>
      <c r="E13" s="21">
        <v>32</v>
      </c>
      <c r="F13" s="23">
        <v>0</v>
      </c>
    </row>
    <row r="14" spans="3:6" ht="15" thickBot="1">
      <c r="C14" s="20"/>
      <c r="D14" s="20"/>
      <c r="E14" s="22"/>
      <c r="F14" s="25"/>
    </row>
    <row r="15" spans="3:6" ht="16.2" thickBot="1">
      <c r="C15" s="7"/>
      <c r="D15" s="10" t="s">
        <v>17</v>
      </c>
      <c r="E15" s="11">
        <v>148159</v>
      </c>
      <c r="F15" s="11">
        <f>SUM(F5:F14)</f>
        <v>162412.62</v>
      </c>
    </row>
    <row r="16" spans="3:6" ht="15.6">
      <c r="C16" s="1"/>
    </row>
    <row r="17" spans="3:6" ht="16.2" thickBot="1">
      <c r="C17" s="1" t="s">
        <v>18</v>
      </c>
    </row>
    <row r="18" spans="3:6" ht="31.8" thickBot="1">
      <c r="C18" s="2" t="s">
        <v>1</v>
      </c>
      <c r="D18" s="3" t="s">
        <v>2</v>
      </c>
      <c r="E18" s="3" t="s">
        <v>3</v>
      </c>
      <c r="F18" s="13" t="s">
        <v>27</v>
      </c>
    </row>
    <row r="19" spans="3:6" ht="31.8" thickBot="1">
      <c r="C19" s="12" t="s">
        <v>19</v>
      </c>
      <c r="D19" s="5" t="s">
        <v>20</v>
      </c>
      <c r="E19" s="6">
        <v>24300</v>
      </c>
      <c r="F19" s="6">
        <v>25712.06</v>
      </c>
    </row>
    <row r="20" spans="3:6" ht="31.8" thickBot="1">
      <c r="C20" s="12" t="s">
        <v>21</v>
      </c>
      <c r="D20" s="5" t="s">
        <v>22</v>
      </c>
      <c r="E20" s="6">
        <v>13664</v>
      </c>
      <c r="F20" s="6">
        <v>13664</v>
      </c>
    </row>
    <row r="21" spans="3:6" ht="31.8" thickBot="1">
      <c r="C21" s="12" t="s">
        <v>23</v>
      </c>
      <c r="D21" s="5" t="s">
        <v>24</v>
      </c>
      <c r="E21" s="6">
        <v>1830</v>
      </c>
      <c r="F21" s="6">
        <v>1396.29</v>
      </c>
    </row>
    <row r="22" spans="3:6" ht="16.2" thickBot="1">
      <c r="C22" s="7"/>
      <c r="D22" s="10" t="s">
        <v>25</v>
      </c>
      <c r="E22" s="11">
        <v>39794</v>
      </c>
      <c r="F22" s="11">
        <f>SUM(F19:F21)</f>
        <v>40772.35</v>
      </c>
    </row>
    <row r="25" spans="3:6" ht="15" thickBot="1"/>
    <row r="26" spans="3:6" ht="15" thickBot="1">
      <c r="D26" s="17" t="s">
        <v>34</v>
      </c>
    </row>
    <row r="27" spans="3:6" ht="16.2" thickBot="1">
      <c r="C27" s="1" t="s">
        <v>0</v>
      </c>
    </row>
    <row r="28" spans="3:6" ht="31.8" thickBot="1">
      <c r="C28" s="2" t="s">
        <v>1</v>
      </c>
      <c r="D28" s="3" t="s">
        <v>2</v>
      </c>
      <c r="E28" s="3" t="s">
        <v>3</v>
      </c>
      <c r="F28" s="13" t="s">
        <v>27</v>
      </c>
    </row>
    <row r="29" spans="3:6" ht="31.8" thickBot="1">
      <c r="C29" s="7" t="s">
        <v>29</v>
      </c>
      <c r="D29" s="5" t="s">
        <v>30</v>
      </c>
      <c r="E29" s="6">
        <v>3650</v>
      </c>
      <c r="F29" s="6">
        <v>4017.5</v>
      </c>
    </row>
    <row r="30" spans="3:6" ht="16.2" thickBot="1">
      <c r="C30" s="4"/>
      <c r="D30" s="5" t="s">
        <v>4</v>
      </c>
      <c r="E30" s="6">
        <v>350</v>
      </c>
      <c r="F30" s="18">
        <v>500</v>
      </c>
    </row>
    <row r="31" spans="3:6" ht="16.2" thickBot="1">
      <c r="C31" s="7"/>
      <c r="D31" s="10" t="s">
        <v>17</v>
      </c>
      <c r="E31" s="11">
        <v>4000</v>
      </c>
      <c r="F31" s="16">
        <f>SUM(F29:F30)</f>
        <v>4517.5</v>
      </c>
    </row>
    <row r="32" spans="3:6" ht="15.6">
      <c r="C32" s="1"/>
    </row>
    <row r="33" spans="3:6" ht="16.2" thickBot="1">
      <c r="C33" s="1" t="s">
        <v>18</v>
      </c>
    </row>
    <row r="34" spans="3:6" ht="31.8" thickBot="1">
      <c r="C34" s="2" t="s">
        <v>31</v>
      </c>
      <c r="D34" s="3" t="s">
        <v>2</v>
      </c>
      <c r="E34" s="3" t="s">
        <v>3</v>
      </c>
      <c r="F34" s="13" t="s">
        <v>27</v>
      </c>
    </row>
    <row r="35" spans="3:6" ht="31.8" thickBot="1">
      <c r="C35" s="7" t="s">
        <v>32</v>
      </c>
      <c r="D35" s="5" t="s">
        <v>33</v>
      </c>
      <c r="E35" s="6">
        <v>4000</v>
      </c>
      <c r="F35" s="6">
        <v>3760</v>
      </c>
    </row>
    <row r="36" spans="3:6" ht="16.2" thickBot="1">
      <c r="C36" s="7"/>
      <c r="D36" s="10" t="s">
        <v>25</v>
      </c>
      <c r="E36" s="11">
        <v>4000</v>
      </c>
      <c r="F36" s="11">
        <f>SUM(F35)</f>
        <v>3760</v>
      </c>
    </row>
    <row r="38" spans="3:6" ht="15" thickBot="1"/>
    <row r="39" spans="3:6" ht="15" thickBot="1">
      <c r="D39" s="17" t="s">
        <v>35</v>
      </c>
    </row>
    <row r="40" spans="3:6" ht="16.2" thickBot="1">
      <c r="C40" s="1" t="s">
        <v>0</v>
      </c>
    </row>
    <row r="41" spans="3:6" ht="31.8" thickBot="1">
      <c r="C41" s="2" t="s">
        <v>1</v>
      </c>
      <c r="D41" s="3" t="s">
        <v>2</v>
      </c>
      <c r="E41" s="3" t="s">
        <v>3</v>
      </c>
      <c r="F41" s="13" t="s">
        <v>27</v>
      </c>
    </row>
    <row r="42" spans="3:6" ht="16.2" thickBot="1">
      <c r="C42" s="7" t="s">
        <v>39</v>
      </c>
      <c r="D42" s="5" t="s">
        <v>38</v>
      </c>
      <c r="E42" s="6">
        <v>155844</v>
      </c>
      <c r="F42" s="6">
        <v>151844</v>
      </c>
    </row>
    <row r="43" spans="3:6" ht="16.2" thickBot="1">
      <c r="C43" s="7"/>
      <c r="D43" s="10" t="s">
        <v>17</v>
      </c>
      <c r="E43" s="11">
        <v>155844</v>
      </c>
      <c r="F43" s="16">
        <f>SUM(F42:F42)</f>
        <v>151844</v>
      </c>
    </row>
    <row r="44" spans="3:6" ht="12" customHeight="1">
      <c r="C44" s="1"/>
    </row>
    <row r="45" spans="3:6" ht="16.2" thickBot="1">
      <c r="C45" s="1" t="s">
        <v>18</v>
      </c>
    </row>
    <row r="46" spans="3:6" ht="31.8" thickBot="1">
      <c r="C46" s="2" t="s">
        <v>31</v>
      </c>
      <c r="D46" s="3" t="s">
        <v>2</v>
      </c>
      <c r="E46" s="3" t="s">
        <v>3</v>
      </c>
      <c r="F46" s="13" t="s">
        <v>27</v>
      </c>
    </row>
    <row r="47" spans="3:6" ht="16.2" thickBot="1">
      <c r="C47" s="7" t="s">
        <v>37</v>
      </c>
      <c r="D47" s="5" t="s">
        <v>36</v>
      </c>
      <c r="E47" s="6">
        <v>30000</v>
      </c>
      <c r="F47" s="6">
        <v>30797.96</v>
      </c>
    </row>
    <row r="48" spans="3:6" ht="16.2" thickBot="1">
      <c r="C48" s="7"/>
      <c r="D48" s="10" t="s">
        <v>25</v>
      </c>
      <c r="E48" s="11">
        <v>30000</v>
      </c>
      <c r="F48" s="11">
        <f>SUM(F47)</f>
        <v>30797.96</v>
      </c>
    </row>
    <row r="50" spans="3:6" ht="15" thickBot="1"/>
    <row r="51" spans="3:6" ht="15" thickBot="1">
      <c r="D51" s="17" t="s">
        <v>40</v>
      </c>
    </row>
    <row r="52" spans="3:6" ht="16.2" thickBot="1">
      <c r="C52" s="1" t="s">
        <v>0</v>
      </c>
    </row>
    <row r="53" spans="3:6" ht="31.8" thickBot="1">
      <c r="C53" s="2" t="s">
        <v>1</v>
      </c>
      <c r="D53" s="3" t="s">
        <v>2</v>
      </c>
      <c r="E53" s="3" t="s">
        <v>3</v>
      </c>
      <c r="F53" s="13" t="s">
        <v>27</v>
      </c>
    </row>
    <row r="54" spans="3:6" ht="16.2" thickBot="1">
      <c r="C54" s="7" t="s">
        <v>44</v>
      </c>
      <c r="D54" s="5" t="s">
        <v>41</v>
      </c>
      <c r="E54" s="6">
        <v>155844</v>
      </c>
      <c r="F54" s="6">
        <f>23193.32+11603.32</f>
        <v>34796.639999999999</v>
      </c>
    </row>
    <row r="55" spans="3:6" ht="16.2" thickBot="1">
      <c r="C55" s="7"/>
      <c r="D55" s="10" t="s">
        <v>17</v>
      </c>
      <c r="E55" s="11">
        <v>155844</v>
      </c>
      <c r="F55" s="16">
        <f>SUM(F54:F54)</f>
        <v>34796.639999999999</v>
      </c>
    </row>
    <row r="56" spans="3:6" ht="15.6">
      <c r="C56" s="1"/>
    </row>
    <row r="57" spans="3:6" ht="16.2" thickBot="1">
      <c r="C57" s="1" t="s">
        <v>18</v>
      </c>
    </row>
    <row r="58" spans="3:6" ht="31.8" thickBot="1">
      <c r="C58" s="2" t="s">
        <v>31</v>
      </c>
      <c r="D58" s="3" t="s">
        <v>2</v>
      </c>
      <c r="E58" s="3" t="s">
        <v>3</v>
      </c>
      <c r="F58" s="13" t="s">
        <v>27</v>
      </c>
    </row>
    <row r="59" spans="3:6" ht="16.2" thickBot="1">
      <c r="C59" s="7" t="s">
        <v>43</v>
      </c>
      <c r="D59" s="5" t="s">
        <v>42</v>
      </c>
      <c r="E59" s="6">
        <v>30000</v>
      </c>
      <c r="F59" s="6">
        <v>11563.07</v>
      </c>
    </row>
    <row r="60" spans="3:6" ht="16.2" thickBot="1">
      <c r="C60" s="7"/>
      <c r="D60" s="10" t="s">
        <v>25</v>
      </c>
      <c r="E60" s="11">
        <v>30000</v>
      </c>
      <c r="F60" s="11">
        <f>SUM(F59)</f>
        <v>11563.07</v>
      </c>
    </row>
  </sheetData>
  <mergeCells count="12">
    <mergeCell ref="C13:C14"/>
    <mergeCell ref="D13:D14"/>
    <mergeCell ref="E13:E14"/>
    <mergeCell ref="F8:F9"/>
    <mergeCell ref="F11:F12"/>
    <mergeCell ref="F13:F14"/>
    <mergeCell ref="C8:C9"/>
    <mergeCell ref="D8:D9"/>
    <mergeCell ref="E8:E9"/>
    <mergeCell ref="C11:C12"/>
    <mergeCell ref="D11:D12"/>
    <mergeCell ref="E11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11"/>
  <sheetViews>
    <sheetView workbookViewId="0">
      <selection activeCell="F20" sqref="F20"/>
    </sheetView>
  </sheetViews>
  <sheetFormatPr defaultRowHeight="14.4"/>
  <cols>
    <col min="5" max="5" width="15.6640625" customWidth="1"/>
    <col min="7" max="7" width="10.33203125" customWidth="1"/>
    <col min="9" max="9" width="9.44140625" customWidth="1"/>
    <col min="11" max="11" width="9.44140625" customWidth="1"/>
  </cols>
  <sheetData>
    <row r="2" spans="4:11" ht="15" thickBot="1"/>
    <row r="3" spans="4:11">
      <c r="D3" s="32" t="s">
        <v>45</v>
      </c>
      <c r="E3" s="33"/>
      <c r="F3" s="33"/>
      <c r="G3" s="33"/>
      <c r="H3" s="33"/>
      <c r="I3" s="33"/>
      <c r="J3" s="33"/>
      <c r="K3" s="34"/>
    </row>
    <row r="4" spans="4:11" ht="15" thickBot="1">
      <c r="D4" s="35"/>
      <c r="E4" s="36"/>
      <c r="F4" s="36"/>
      <c r="G4" s="36"/>
      <c r="H4" s="36"/>
      <c r="I4" s="36"/>
      <c r="J4" s="36"/>
      <c r="K4" s="37"/>
    </row>
    <row r="5" spans="4:11" ht="15" thickBot="1"/>
    <row r="6" spans="4:11" ht="38.25" customHeight="1" thickBot="1">
      <c r="F6" s="38" t="s">
        <v>46</v>
      </c>
      <c r="G6" s="39"/>
      <c r="H6" s="38" t="s">
        <v>53</v>
      </c>
      <c r="I6" s="40"/>
      <c r="J6" s="39" t="s">
        <v>47</v>
      </c>
      <c r="K6" s="40"/>
    </row>
    <row r="7" spans="4:11" ht="18">
      <c r="D7" s="41" t="s">
        <v>48</v>
      </c>
      <c r="E7" s="42"/>
      <c r="F7" s="26">
        <v>3760</v>
      </c>
      <c r="G7" s="27"/>
      <c r="H7" s="45">
        <f>4017.5+500</f>
        <v>4517.5</v>
      </c>
      <c r="I7" s="46"/>
      <c r="J7" s="64">
        <v>0.83230000000000004</v>
      </c>
      <c r="K7" s="65"/>
    </row>
    <row r="8" spans="4:11" ht="18">
      <c r="D8" s="43" t="s">
        <v>49</v>
      </c>
      <c r="E8" s="44"/>
      <c r="F8" s="28">
        <v>40772.35</v>
      </c>
      <c r="G8" s="29"/>
      <c r="H8" s="47">
        <f>145412.62+17000</f>
        <v>162412.62</v>
      </c>
      <c r="I8" s="48"/>
      <c r="J8" s="49">
        <v>0.251</v>
      </c>
      <c r="K8" s="50"/>
    </row>
    <row r="9" spans="4:11" ht="18">
      <c r="D9" s="43" t="s">
        <v>50</v>
      </c>
      <c r="E9" s="44"/>
      <c r="F9" s="28">
        <v>30797.96</v>
      </c>
      <c r="G9" s="29"/>
      <c r="H9" s="28">
        <v>151844</v>
      </c>
      <c r="I9" s="29"/>
      <c r="J9" s="59">
        <v>0.20280000000000001</v>
      </c>
      <c r="K9" s="48"/>
    </row>
    <row r="10" spans="4:11" ht="18.600000000000001" thickBot="1">
      <c r="D10" s="57" t="s">
        <v>51</v>
      </c>
      <c r="E10" s="58"/>
      <c r="F10" s="30">
        <v>11563.07</v>
      </c>
      <c r="G10" s="31"/>
      <c r="H10" s="60">
        <v>34796.639999999999</v>
      </c>
      <c r="I10" s="61"/>
      <c r="J10" s="62">
        <v>0.33229999999999998</v>
      </c>
      <c r="K10" s="63"/>
    </row>
    <row r="11" spans="4:11" ht="18.600000000000001" thickBot="1">
      <c r="D11" s="51" t="s">
        <v>52</v>
      </c>
      <c r="E11" s="52"/>
      <c r="F11" s="53">
        <f>SUM(F7:G10)</f>
        <v>86893.38</v>
      </c>
      <c r="G11" s="54"/>
      <c r="H11" s="53">
        <f>SUM(H7:I10)</f>
        <v>353570.76</v>
      </c>
      <c r="I11" s="54"/>
      <c r="J11" s="55">
        <v>0.24579999999999999</v>
      </c>
      <c r="K11" s="56"/>
    </row>
  </sheetData>
  <mergeCells count="24">
    <mergeCell ref="D11:E11"/>
    <mergeCell ref="F11:G11"/>
    <mergeCell ref="H11:I11"/>
    <mergeCell ref="J11:K11"/>
    <mergeCell ref="D9:E9"/>
    <mergeCell ref="D10:E10"/>
    <mergeCell ref="H9:I9"/>
    <mergeCell ref="J9:K9"/>
    <mergeCell ref="H10:I10"/>
    <mergeCell ref="J10:K10"/>
    <mergeCell ref="F7:G7"/>
    <mergeCell ref="F8:G8"/>
    <mergeCell ref="F9:G9"/>
    <mergeCell ref="F10:G10"/>
    <mergeCell ref="D3:K4"/>
    <mergeCell ref="F6:G6"/>
    <mergeCell ref="H6:I6"/>
    <mergeCell ref="J6:K6"/>
    <mergeCell ref="D7:E7"/>
    <mergeCell ref="D8:E8"/>
    <mergeCell ref="H7:I7"/>
    <mergeCell ref="H8:I8"/>
    <mergeCell ref="J8:K8"/>
    <mergeCell ref="J7:K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nessi</dc:creator>
  <cp:lastModifiedBy>segretario</cp:lastModifiedBy>
  <dcterms:created xsi:type="dcterms:W3CDTF">2017-04-24T09:03:53Z</dcterms:created>
  <dcterms:modified xsi:type="dcterms:W3CDTF">2019-03-29T11:53:45Z</dcterms:modified>
</cp:coreProperties>
</file>