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731E2F55-DF4B-4113-9374-D39206EC727C}" xr6:coauthVersionLast="47" xr6:coauthVersionMax="47" xr10:uidLastSave="{00000000-0000-0000-0000-000000000000}"/>
  <bookViews>
    <workbookView xWindow="2340" yWindow="2340" windowWidth="23850" windowHeight="14595" xr2:uid="{00000000-000D-0000-FFFF-FFFF00000000}"/>
  </bookViews>
  <sheets>
    <sheet name="tasso assenza 2022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C13" i="1"/>
  <c r="D9" i="1"/>
  <c r="E9" i="1"/>
  <c r="F9" i="1"/>
  <c r="G9" i="1"/>
  <c r="H9" i="1"/>
  <c r="I9" i="1"/>
  <c r="J9" i="1"/>
  <c r="K9" i="1"/>
  <c r="L9" i="1"/>
  <c r="M9" i="1"/>
  <c r="N9" i="1"/>
  <c r="O9" i="1"/>
  <c r="C9" i="1"/>
  <c r="D5" i="1"/>
  <c r="E5" i="1"/>
  <c r="F5" i="1"/>
  <c r="G5" i="1"/>
  <c r="H5" i="1"/>
  <c r="I5" i="1"/>
  <c r="J5" i="1"/>
  <c r="K5" i="1"/>
  <c r="L5" i="1"/>
  <c r="M5" i="1"/>
  <c r="N5" i="1"/>
  <c r="O5" i="1"/>
  <c r="C5" i="1"/>
  <c r="F12" i="1"/>
  <c r="O12" i="1"/>
  <c r="N12" i="1"/>
  <c r="M12" i="1"/>
  <c r="L12" i="1"/>
  <c r="K12" i="1"/>
  <c r="J12" i="1"/>
  <c r="I12" i="1"/>
  <c r="H12" i="1"/>
  <c r="G12" i="1"/>
  <c r="E12" i="1"/>
  <c r="D12" i="1"/>
  <c r="C12" i="1"/>
  <c r="L8" i="1"/>
  <c r="O8" i="1"/>
  <c r="N8" i="1"/>
  <c r="M8" i="1"/>
  <c r="K8" i="1"/>
  <c r="J8" i="1"/>
  <c r="I8" i="1"/>
  <c r="H8" i="1"/>
  <c r="G8" i="1"/>
  <c r="F8" i="1"/>
  <c r="E8" i="1"/>
  <c r="D8" i="1"/>
  <c r="C8" i="1"/>
  <c r="C4" i="1"/>
  <c r="O4" i="1"/>
  <c r="N4" i="1"/>
  <c r="M4" i="1"/>
  <c r="L4" i="1"/>
  <c r="K4" i="1"/>
  <c r="D4" i="1"/>
  <c r="E4" i="1"/>
  <c r="F4" i="1"/>
  <c r="G4" i="1"/>
  <c r="H4" i="1"/>
  <c r="I4" i="1"/>
  <c r="J4" i="1"/>
</calcChain>
</file>

<file path=xl/sharedStrings.xml><?xml version="1.0" encoding="utf-8"?>
<sst xmlns="http://schemas.openxmlformats.org/spreadsheetml/2006/main" count="31" uniqueCount="23">
  <si>
    <t>COGNOME E NOME</t>
  </si>
  <si>
    <t>ORE LAVORABILI</t>
  </si>
  <si>
    <t>ZAMBLERA ANGELO LUIGI           FULL TIME</t>
  </si>
  <si>
    <t>GAMBA BENVENUTO       FULL TIME</t>
  </si>
  <si>
    <t xml:space="preserve">NOTE </t>
  </si>
  <si>
    <t>ASSENZE*</t>
  </si>
  <si>
    <t>* SONO COMPRESE TUTTE LE ASSENZE PER FERIE, MALATTIE, PERMESSI, ECC.</t>
  </si>
  <si>
    <t>RIBOLI MARA                      PART TIME 83,33%</t>
  </si>
  <si>
    <t>GEN. 22 (PRES. DIC. 21)</t>
  </si>
  <si>
    <t>FEB. 22 (PRES. GEN. 22)</t>
  </si>
  <si>
    <t>MAR. 22 (PRES. FEB. 22)</t>
  </si>
  <si>
    <t>APR. 22 (PRES. MAR. 22)</t>
  </si>
  <si>
    <t>MAG. 22 (PRES. APR. 22)</t>
  </si>
  <si>
    <t>GIU. 22 (PRES. MAG. 22)</t>
  </si>
  <si>
    <t>LUG. 22 (PRES. GIU. 22)</t>
  </si>
  <si>
    <t>AGO. 22 (PRES LUG. 22)</t>
  </si>
  <si>
    <t>SET. 22 (PRES. AGO. 22)</t>
  </si>
  <si>
    <t>OTT. 22 (PRES. SET. 22)</t>
  </si>
  <si>
    <t>NOV. 22 (PRES. OTT. 22)</t>
  </si>
  <si>
    <t>DIC. 22 (PRES. NOV. 22)</t>
  </si>
  <si>
    <t>GEN. 23 (PRES. DIC. 22)</t>
  </si>
  <si>
    <t>NELLE H LAVORABILI E NELLE ASSENZE NON SONO STATE CONSIDERATE LE FESTIVITA'</t>
  </si>
  <si>
    <t>% MENSILE DI ASSENZA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</si>
</sst>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topLeftCell="B1" workbookViewId="0">
      <selection activeCell="B20" sqref="B20"/>
    </sheetView>
  </sheetViews>
  <sheetFormatPr defaultRowHeight="15" x14ac:dyDescent="0.25"/>
  <cols>
    <col min="1" max="1" width="25.5703125" customWidth="1"/>
    <col min="2" max="2" width="21.7109375" bestFit="1" customWidth="1"/>
    <col min="3" max="6" width="21.7109375" style="1" customWidth="1"/>
    <col min="7" max="7" width="23" style="1" bestFit="1" customWidth="1"/>
    <col min="8" max="8" width="21.7109375" style="1" customWidth="1"/>
    <col min="9" max="9" width="24.42578125" style="1" bestFit="1" customWidth="1"/>
    <col min="10" max="15" width="21.7109375" style="1" customWidth="1"/>
    <col min="16" max="16" width="36.42578125" customWidth="1"/>
  </cols>
  <sheetData>
    <row r="1" spans="1:16" x14ac:dyDescent="0.25">
      <c r="A1" s="2" t="s">
        <v>0</v>
      </c>
      <c r="B1" s="2"/>
      <c r="C1" s="3" t="s">
        <v>8</v>
      </c>
      <c r="D1" s="3" t="s">
        <v>9</v>
      </c>
      <c r="E1" s="3" t="s">
        <v>10</v>
      </c>
      <c r="F1" s="3" t="s">
        <v>11</v>
      </c>
      <c r="G1" s="3" t="s">
        <v>12</v>
      </c>
      <c r="H1" s="3" t="s">
        <v>13</v>
      </c>
      <c r="I1" s="3" t="s">
        <v>14</v>
      </c>
      <c r="J1" s="3" t="s">
        <v>15</v>
      </c>
      <c r="K1" s="3" t="s">
        <v>16</v>
      </c>
      <c r="L1" s="3" t="s">
        <v>17</v>
      </c>
      <c r="M1" s="3" t="s">
        <v>18</v>
      </c>
      <c r="N1" s="3" t="s">
        <v>19</v>
      </c>
      <c r="O1" s="3" t="s">
        <v>20</v>
      </c>
      <c r="P1" s="3" t="s">
        <v>4</v>
      </c>
    </row>
    <row r="2" spans="1:16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16" ht="15" customHeight="1" x14ac:dyDescent="0.25">
      <c r="A3" s="9" t="s">
        <v>2</v>
      </c>
      <c r="B3" s="4" t="s">
        <v>5</v>
      </c>
      <c r="C3" s="5">
        <v>24.46</v>
      </c>
      <c r="D3" s="5">
        <v>7.2</v>
      </c>
      <c r="E3" s="5">
        <v>0</v>
      </c>
      <c r="F3" s="5">
        <v>0</v>
      </c>
      <c r="G3" s="5">
        <v>9.5</v>
      </c>
      <c r="H3" s="5">
        <v>16.399999999999999</v>
      </c>
      <c r="I3" s="5">
        <v>21.6</v>
      </c>
      <c r="J3" s="5">
        <v>33.200000000000003</v>
      </c>
      <c r="K3" s="5">
        <v>40.4</v>
      </c>
      <c r="L3" s="5">
        <v>24.97</v>
      </c>
      <c r="M3" s="5">
        <v>18.399999999999999</v>
      </c>
      <c r="N3" s="5">
        <v>14.4</v>
      </c>
      <c r="O3" s="5">
        <v>45.6</v>
      </c>
      <c r="P3" s="8" t="s">
        <v>21</v>
      </c>
    </row>
    <row r="4" spans="1:16" ht="30.75" customHeight="1" x14ac:dyDescent="0.25">
      <c r="A4" s="10"/>
      <c r="B4" s="4" t="s">
        <v>1</v>
      </c>
      <c r="C4" s="5">
        <f>22*7.2</f>
        <v>158.4</v>
      </c>
      <c r="D4" s="5">
        <f>20*7.2</f>
        <v>144</v>
      </c>
      <c r="E4" s="5">
        <f>20*7.2</f>
        <v>144</v>
      </c>
      <c r="F4" s="5">
        <f>23*7.2</f>
        <v>165.6</v>
      </c>
      <c r="G4" s="5">
        <f>19*7.2</f>
        <v>136.80000000000001</v>
      </c>
      <c r="H4" s="5">
        <f>22*7.2</f>
        <v>158.4</v>
      </c>
      <c r="I4" s="5">
        <f>20*7.2</f>
        <v>144</v>
      </c>
      <c r="J4" s="5">
        <f>21*7.2</f>
        <v>151.20000000000002</v>
      </c>
      <c r="K4" s="5">
        <f>22*7.2</f>
        <v>158.4</v>
      </c>
      <c r="L4" s="5">
        <f>22*7.2</f>
        <v>158.4</v>
      </c>
      <c r="M4" s="5">
        <f>21*7.2</f>
        <v>151.20000000000002</v>
      </c>
      <c r="N4" s="5">
        <f>21*7.2</f>
        <v>151.20000000000002</v>
      </c>
      <c r="O4" s="5">
        <f>20*7.2</f>
        <v>144</v>
      </c>
      <c r="P4" s="8"/>
    </row>
    <row r="5" spans="1:16" x14ac:dyDescent="0.25">
      <c r="A5" s="11"/>
      <c r="B5" s="4" t="s">
        <v>22</v>
      </c>
      <c r="C5" s="6">
        <f>C3/C4*100</f>
        <v>15.441919191919192</v>
      </c>
      <c r="D5" s="6">
        <f t="shared" ref="D5:O5" si="0">D3/D4*100</f>
        <v>5</v>
      </c>
      <c r="E5" s="6">
        <f t="shared" si="0"/>
        <v>0</v>
      </c>
      <c r="F5" s="6">
        <f t="shared" si="0"/>
        <v>0</v>
      </c>
      <c r="G5" s="6">
        <f t="shared" si="0"/>
        <v>6.9444444444444438</v>
      </c>
      <c r="H5" s="6">
        <f t="shared" si="0"/>
        <v>10.353535353535353</v>
      </c>
      <c r="I5" s="6">
        <f t="shared" si="0"/>
        <v>15.000000000000002</v>
      </c>
      <c r="J5" s="6">
        <f t="shared" si="0"/>
        <v>21.957671957671955</v>
      </c>
      <c r="K5" s="6">
        <f t="shared" si="0"/>
        <v>25.505050505050502</v>
      </c>
      <c r="L5" s="6">
        <f t="shared" si="0"/>
        <v>15.763888888888889</v>
      </c>
      <c r="M5" s="6">
        <f t="shared" si="0"/>
        <v>12.169312169312168</v>
      </c>
      <c r="N5" s="6">
        <f t="shared" si="0"/>
        <v>9.5238095238095237</v>
      </c>
      <c r="O5" s="6">
        <f t="shared" si="0"/>
        <v>31.666666666666664</v>
      </c>
      <c r="P5" s="4"/>
    </row>
    <row r="6" spans="1:16" x14ac:dyDescent="0.25">
      <c r="A6" s="2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"/>
    </row>
    <row r="7" spans="1:16" ht="15" customHeight="1" x14ac:dyDescent="0.25">
      <c r="A7" s="9" t="s">
        <v>3</v>
      </c>
      <c r="B7" s="4" t="s">
        <v>5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7.2</v>
      </c>
      <c r="L7" s="5">
        <v>50.4</v>
      </c>
      <c r="M7" s="5">
        <v>0</v>
      </c>
      <c r="N7" s="5">
        <v>0</v>
      </c>
      <c r="O7" s="5">
        <v>28.8</v>
      </c>
      <c r="P7" s="12" t="s">
        <v>21</v>
      </c>
    </row>
    <row r="8" spans="1:16" x14ac:dyDescent="0.25">
      <c r="A8" s="10"/>
      <c r="B8" s="4" t="s">
        <v>1</v>
      </c>
      <c r="C8" s="5">
        <f>22*7.2</f>
        <v>158.4</v>
      </c>
      <c r="D8" s="5">
        <f>20*7.2</f>
        <v>144</v>
      </c>
      <c r="E8" s="5">
        <f>20*7.2</f>
        <v>144</v>
      </c>
      <c r="F8" s="5">
        <f>23*7.2</f>
        <v>165.6</v>
      </c>
      <c r="G8" s="5">
        <f>19*7.2</f>
        <v>136.80000000000001</v>
      </c>
      <c r="H8" s="5">
        <f>22*7.2</f>
        <v>158.4</v>
      </c>
      <c r="I8" s="5">
        <f>20*7.2</f>
        <v>144</v>
      </c>
      <c r="J8" s="5">
        <f>21*7.2</f>
        <v>151.20000000000002</v>
      </c>
      <c r="K8" s="5">
        <f>22*7.2</f>
        <v>158.4</v>
      </c>
      <c r="L8" s="5">
        <f>22*7.2</f>
        <v>158.4</v>
      </c>
      <c r="M8" s="5">
        <f>21*7.2</f>
        <v>151.20000000000002</v>
      </c>
      <c r="N8" s="5">
        <f>21*7.2</f>
        <v>151.20000000000002</v>
      </c>
      <c r="O8" s="5">
        <f>20*7.2</f>
        <v>144</v>
      </c>
      <c r="P8" s="13"/>
    </row>
    <row r="9" spans="1:16" x14ac:dyDescent="0.25">
      <c r="A9" s="11"/>
      <c r="B9" s="4" t="s">
        <v>22</v>
      </c>
      <c r="C9" s="6">
        <f>C7/C8*100</f>
        <v>0</v>
      </c>
      <c r="D9" s="6">
        <f t="shared" ref="D9:O9" si="1">D7/D8*100</f>
        <v>0</v>
      </c>
      <c r="E9" s="6">
        <f t="shared" si="1"/>
        <v>0</v>
      </c>
      <c r="F9" s="6">
        <f t="shared" si="1"/>
        <v>0</v>
      </c>
      <c r="G9" s="6">
        <f t="shared" si="1"/>
        <v>0</v>
      </c>
      <c r="H9" s="6">
        <f t="shared" si="1"/>
        <v>0</v>
      </c>
      <c r="I9" s="6">
        <f t="shared" si="1"/>
        <v>0</v>
      </c>
      <c r="J9" s="6">
        <f t="shared" si="1"/>
        <v>0</v>
      </c>
      <c r="K9" s="6">
        <f t="shared" si="1"/>
        <v>4.5454545454545459</v>
      </c>
      <c r="L9" s="6">
        <f t="shared" si="1"/>
        <v>31.818181818181817</v>
      </c>
      <c r="M9" s="6">
        <f t="shared" si="1"/>
        <v>0</v>
      </c>
      <c r="N9" s="6">
        <f t="shared" si="1"/>
        <v>0</v>
      </c>
      <c r="O9" s="6">
        <f t="shared" si="1"/>
        <v>20</v>
      </c>
      <c r="P9" s="14"/>
    </row>
    <row r="10" spans="1:16" x14ac:dyDescent="0.25">
      <c r="A10" s="2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"/>
    </row>
    <row r="11" spans="1:16" ht="15" customHeight="1" x14ac:dyDescent="0.25">
      <c r="A11" s="9" t="s">
        <v>7</v>
      </c>
      <c r="B11" s="4" t="s">
        <v>5</v>
      </c>
      <c r="C11" s="5">
        <v>97.5</v>
      </c>
      <c r="D11" s="5">
        <v>69.5</v>
      </c>
      <c r="E11" s="5">
        <v>56</v>
      </c>
      <c r="F11" s="5">
        <v>63</v>
      </c>
      <c r="G11" s="5">
        <v>54.5</v>
      </c>
      <c r="H11" s="5">
        <v>78</v>
      </c>
      <c r="I11" s="5">
        <v>90</v>
      </c>
      <c r="J11" s="5">
        <v>54</v>
      </c>
      <c r="K11" s="5">
        <v>78</v>
      </c>
      <c r="L11" s="5">
        <v>62</v>
      </c>
      <c r="M11" s="5">
        <v>78</v>
      </c>
      <c r="N11" s="5">
        <v>126</v>
      </c>
      <c r="O11" s="5">
        <v>120</v>
      </c>
      <c r="P11" s="12" t="s">
        <v>21</v>
      </c>
    </row>
    <row r="12" spans="1:16" x14ac:dyDescent="0.25">
      <c r="A12" s="10"/>
      <c r="B12" s="4" t="s">
        <v>1</v>
      </c>
      <c r="C12" s="5">
        <f>22*6</f>
        <v>132</v>
      </c>
      <c r="D12" s="5">
        <f>20*6</f>
        <v>120</v>
      </c>
      <c r="E12" s="5">
        <f>20*6</f>
        <v>120</v>
      </c>
      <c r="F12" s="5">
        <f>23*6</f>
        <v>138</v>
      </c>
      <c r="G12" s="5">
        <f>19*6</f>
        <v>114</v>
      </c>
      <c r="H12" s="5">
        <f>22*6</f>
        <v>132</v>
      </c>
      <c r="I12" s="5">
        <f>20*6</f>
        <v>120</v>
      </c>
      <c r="J12" s="5">
        <f>21*6</f>
        <v>126</v>
      </c>
      <c r="K12" s="5">
        <f>22*6</f>
        <v>132</v>
      </c>
      <c r="L12" s="5">
        <f>22*6</f>
        <v>132</v>
      </c>
      <c r="M12" s="5">
        <f>21*6</f>
        <v>126</v>
      </c>
      <c r="N12" s="5">
        <f>21*6</f>
        <v>126</v>
      </c>
      <c r="O12" s="5">
        <f>20*6</f>
        <v>120</v>
      </c>
      <c r="P12" s="13"/>
    </row>
    <row r="13" spans="1:16" x14ac:dyDescent="0.25">
      <c r="A13" s="11"/>
      <c r="B13" s="4" t="s">
        <v>22</v>
      </c>
      <c r="C13" s="6">
        <f>C11/C12*100</f>
        <v>73.86363636363636</v>
      </c>
      <c r="D13" s="6">
        <f t="shared" ref="D13:O13" si="2">D11/D12*100</f>
        <v>57.916666666666671</v>
      </c>
      <c r="E13" s="6">
        <f t="shared" si="2"/>
        <v>46.666666666666664</v>
      </c>
      <c r="F13" s="6">
        <f t="shared" si="2"/>
        <v>45.652173913043477</v>
      </c>
      <c r="G13" s="6">
        <f t="shared" si="2"/>
        <v>47.807017543859651</v>
      </c>
      <c r="H13" s="6">
        <f t="shared" si="2"/>
        <v>59.090909090909093</v>
      </c>
      <c r="I13" s="6">
        <f t="shared" si="2"/>
        <v>75</v>
      </c>
      <c r="J13" s="6">
        <f t="shared" si="2"/>
        <v>42.857142857142854</v>
      </c>
      <c r="K13" s="6">
        <f t="shared" si="2"/>
        <v>59.090909090909093</v>
      </c>
      <c r="L13" s="6">
        <f t="shared" si="2"/>
        <v>46.969696969696969</v>
      </c>
      <c r="M13" s="6">
        <f t="shared" si="2"/>
        <v>61.904761904761905</v>
      </c>
      <c r="N13" s="6">
        <f t="shared" si="2"/>
        <v>100</v>
      </c>
      <c r="O13" s="6">
        <f t="shared" si="2"/>
        <v>100</v>
      </c>
      <c r="P13" s="14"/>
    </row>
    <row r="15" spans="1:16" x14ac:dyDescent="0.25">
      <c r="A15" s="7" t="s">
        <v>6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</sheetData>
  <mergeCells count="7">
    <mergeCell ref="A15:P15"/>
    <mergeCell ref="P3:P4"/>
    <mergeCell ref="A3:A5"/>
    <mergeCell ref="A7:A9"/>
    <mergeCell ref="A11:A13"/>
    <mergeCell ref="P7:P9"/>
    <mergeCell ref="P11:P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26" sqref="K2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tasso assenza 2022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2023-01-20T13:58:31Z</dcterms:modified>
</cp:coreProperties>
</file>