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365" windowWidth="15135" windowHeight="813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H18" i="1" l="1"/>
  <c r="G18" i="1"/>
  <c r="E14" i="1"/>
  <c r="E26" i="1"/>
  <c r="G26" i="1" s="1"/>
  <c r="E24" i="1"/>
  <c r="G24" i="1" s="1"/>
  <c r="E23" i="1"/>
  <c r="G23" i="1" s="1"/>
  <c r="G22" i="1"/>
  <c r="E22" i="1"/>
  <c r="E21" i="1"/>
  <c r="G21" i="1" s="1"/>
  <c r="E20" i="1"/>
  <c r="G20" i="1" s="1"/>
  <c r="E19" i="1"/>
  <c r="G19" i="1" s="1"/>
  <c r="E15" i="1"/>
  <c r="G15" i="1" s="1"/>
  <c r="G13" i="1"/>
  <c r="G11" i="1"/>
  <c r="G10" i="1"/>
  <c r="G9" i="1"/>
  <c r="G8" i="1"/>
  <c r="G7" i="1"/>
  <c r="D32" i="1" l="1"/>
  <c r="H25" i="1" l="1"/>
  <c r="E16" i="1"/>
  <c r="E30" i="1"/>
  <c r="G25" i="1" l="1"/>
  <c r="H31" i="1"/>
  <c r="G31" i="1"/>
  <c r="G29" i="1"/>
  <c r="H29" i="1"/>
  <c r="H27" i="1"/>
  <c r="G27" i="1"/>
  <c r="G14" i="1"/>
  <c r="C32" i="1"/>
  <c r="H30" i="1"/>
  <c r="H28" i="1"/>
  <c r="G16" i="1"/>
  <c r="G30" i="1" l="1"/>
  <c r="G28" i="1"/>
  <c r="H16" i="1"/>
  <c r="F32" i="1"/>
  <c r="H14" i="1"/>
  <c r="E32" i="1"/>
  <c r="G32" i="1" l="1"/>
  <c r="H32" i="1"/>
</calcChain>
</file>

<file path=xl/sharedStrings.xml><?xml version="1.0" encoding="utf-8"?>
<sst xmlns="http://schemas.openxmlformats.org/spreadsheetml/2006/main" count="37" uniqueCount="37">
  <si>
    <t>Servizio</t>
  </si>
  <si>
    <t>Alberghi esclusi dormitori pubblici, case di riposo e di ricovero</t>
  </si>
  <si>
    <t>Alberghi diurini e bagni pubblici</t>
  </si>
  <si>
    <t>Asili nido</t>
  </si>
  <si>
    <t>Convitti, campeggi, case per vacanze, ostelli</t>
  </si>
  <si>
    <t>Colonie e soggiorni stagionali, stabilimenti termali</t>
  </si>
  <si>
    <t>Giardini zoologici e botanici</t>
  </si>
  <si>
    <t>Impianti sportivi</t>
  </si>
  <si>
    <t>Mattatoi pubblici</t>
  </si>
  <si>
    <t>Mense scolastiche</t>
  </si>
  <si>
    <t>Mercati e fiere attrezzate</t>
  </si>
  <si>
    <t>Pesa pubblica</t>
  </si>
  <si>
    <t>Servizi Turistici diversi: stabilimenti balneari, approdi turistici e simili</t>
  </si>
  <si>
    <t>Spurgo pozzi neri</t>
  </si>
  <si>
    <t>Teatri</t>
  </si>
  <si>
    <t>Musei, pinacoteche, gallerie e mostre</t>
  </si>
  <si>
    <t>Spettacoli</t>
  </si>
  <si>
    <t>Trasporto di carni macellate</t>
  </si>
  <si>
    <t>Trasporti funebri, pompe funebri e illuminazioni votive</t>
  </si>
  <si>
    <t>Uso di locali adibiti stabilmente ed esclusivamente a riunioni non istituzionali, auditorium, palazzo convegni e simili</t>
  </si>
  <si>
    <t>Altri servizi (assistenza domiciliare)</t>
  </si>
  <si>
    <t>Altri servizi (trasporto scolastico)</t>
  </si>
  <si>
    <t>Altri servizi (pasti a domicilio)</t>
  </si>
  <si>
    <t>Corsi extrascolastici di insegnamento di arti, sport ed altre discipline</t>
  </si>
  <si>
    <t>Altri servizi (telesoccorso)</t>
  </si>
  <si>
    <t>TOTALE</t>
  </si>
  <si>
    <t>personale</t>
  </si>
  <si>
    <t>COSTI DI GESTIONE</t>
  </si>
  <si>
    <t>ENTRATE</t>
  </si>
  <si>
    <t>acquisto di beni e servizi</t>
  </si>
  <si>
    <t>totale costi</t>
  </si>
  <si>
    <t xml:space="preserve">Entate </t>
  </si>
  <si>
    <t>Differenza</t>
  </si>
  <si>
    <t>Copertura</t>
  </si>
  <si>
    <t>Altri servizi (utilizzo locali municipio per fini non ist.)</t>
  </si>
  <si>
    <t>(Allegato)</t>
  </si>
  <si>
    <t>SERVIZI A DOMANDA INDIVIDUALE - ANNO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</si>
</sst>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5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43" fontId="0" fillId="0" borderId="1" xfId="1" applyFont="1" applyBorder="1"/>
    <xf numFmtId="43" fontId="1" fillId="0" borderId="1" xfId="0" applyNumberFormat="1" applyFont="1" applyBorder="1"/>
    <xf numFmtId="0" fontId="6" fillId="0" borderId="1" xfId="0" applyFont="1" applyFill="1" applyBorder="1"/>
    <xf numFmtId="43" fontId="0" fillId="0" borderId="0" xfId="0" applyNumberFormat="1"/>
    <xf numFmtId="0" fontId="2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9" fontId="0" fillId="0" borderId="1" xfId="2" applyFont="1" applyBorder="1"/>
    <xf numFmtId="10" fontId="0" fillId="0" borderId="1" xfId="2" applyNumberFormat="1" applyFont="1" applyBorder="1"/>
    <xf numFmtId="43" fontId="1" fillId="0" borderId="1" xfId="1" applyFont="1" applyBorder="1"/>
    <xf numFmtId="10" fontId="1" fillId="0" borderId="1" xfId="2" applyNumberFormat="1" applyFont="1" applyBorder="1"/>
    <xf numFmtId="0" fontId="7" fillId="0" borderId="1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4"/>
  <sheetViews>
    <sheetView tabSelected="1" workbookViewId="0">
      <selection activeCell="F32" sqref="F32"/>
    </sheetView>
  </sheetViews>
  <sheetFormatPr defaultRowHeight="15" x14ac:dyDescent="0.25"/>
  <cols>
    <col min="1" max="1" width="4" customWidth="1"/>
    <col min="2" max="2" width="45.85546875" customWidth="1"/>
    <col min="3" max="3" width="13" customWidth="1"/>
    <col min="4" max="4" width="13.42578125" customWidth="1"/>
    <col min="5" max="5" width="13.28515625" customWidth="1"/>
    <col min="6" max="6" width="13" customWidth="1"/>
    <col min="7" max="7" width="14.5703125" customWidth="1"/>
    <col min="8" max="8" width="13.28515625" customWidth="1"/>
  </cols>
  <sheetData>
    <row r="3" spans="1:8" ht="18.75" x14ac:dyDescent="0.3">
      <c r="A3" s="20" t="s">
        <v>36</v>
      </c>
      <c r="B3" s="20"/>
      <c r="C3" s="20"/>
      <c r="D3" s="20"/>
      <c r="E3" s="20"/>
      <c r="F3" s="20"/>
      <c r="G3" s="20"/>
      <c r="H3" s="20"/>
    </row>
    <row r="4" spans="1:8" ht="18.75" x14ac:dyDescent="0.3">
      <c r="A4" s="10"/>
      <c r="B4" s="10"/>
      <c r="C4" s="10"/>
      <c r="D4" s="10"/>
      <c r="E4" s="10"/>
      <c r="F4" s="21" t="s">
        <v>35</v>
      </c>
      <c r="G4" s="21"/>
      <c r="H4" s="21"/>
    </row>
    <row r="5" spans="1:8" x14ac:dyDescent="0.25">
      <c r="A5" s="11"/>
      <c r="B5" s="12"/>
      <c r="C5" s="22" t="s">
        <v>27</v>
      </c>
      <c r="D5" s="23"/>
      <c r="E5" s="24"/>
      <c r="F5" s="3" t="s">
        <v>28</v>
      </c>
      <c r="G5" s="11"/>
      <c r="H5" s="12"/>
    </row>
    <row r="6" spans="1:8" ht="25.5" x14ac:dyDescent="0.25">
      <c r="A6" s="1"/>
      <c r="B6" s="2" t="s">
        <v>0</v>
      </c>
      <c r="C6" s="19" t="s">
        <v>29</v>
      </c>
      <c r="D6" s="13" t="s">
        <v>26</v>
      </c>
      <c r="E6" s="14" t="s">
        <v>30</v>
      </c>
      <c r="F6" s="14" t="s">
        <v>31</v>
      </c>
      <c r="G6" s="14" t="s">
        <v>32</v>
      </c>
      <c r="H6" s="14" t="s">
        <v>33</v>
      </c>
    </row>
    <row r="7" spans="1:8" ht="24.75" x14ac:dyDescent="0.25">
      <c r="A7" s="1">
        <v>1</v>
      </c>
      <c r="B7" s="4" t="s">
        <v>1</v>
      </c>
      <c r="C7" s="4"/>
      <c r="D7" s="4"/>
      <c r="E7" s="6"/>
      <c r="F7" s="6"/>
      <c r="G7" s="6">
        <f>+F7-E7</f>
        <v>0</v>
      </c>
      <c r="H7" s="15"/>
    </row>
    <row r="8" spans="1:8" x14ac:dyDescent="0.25">
      <c r="A8" s="1">
        <v>2</v>
      </c>
      <c r="B8" s="5" t="s">
        <v>2</v>
      </c>
      <c r="C8" s="5"/>
      <c r="D8" s="5"/>
      <c r="E8" s="6"/>
      <c r="F8" s="6"/>
      <c r="G8" s="6">
        <f t="shared" ref="G8:G32" si="0">+F8-E8</f>
        <v>0</v>
      </c>
      <c r="H8" s="15"/>
    </row>
    <row r="9" spans="1:8" x14ac:dyDescent="0.25">
      <c r="A9" s="1">
        <v>3</v>
      </c>
      <c r="B9" s="5" t="s">
        <v>3</v>
      </c>
      <c r="C9" s="5"/>
      <c r="D9" s="5"/>
      <c r="E9" s="6"/>
      <c r="F9" s="6"/>
      <c r="G9" s="6">
        <f t="shared" si="0"/>
        <v>0</v>
      </c>
      <c r="H9" s="15"/>
    </row>
    <row r="10" spans="1:8" x14ac:dyDescent="0.25">
      <c r="A10" s="1">
        <v>4</v>
      </c>
      <c r="B10" s="5" t="s">
        <v>4</v>
      </c>
      <c r="C10" s="5"/>
      <c r="D10" s="5"/>
      <c r="E10" s="6"/>
      <c r="F10" s="6"/>
      <c r="G10" s="6">
        <f t="shared" si="0"/>
        <v>0</v>
      </c>
      <c r="H10" s="15"/>
    </row>
    <row r="11" spans="1:8" x14ac:dyDescent="0.25">
      <c r="A11" s="1">
        <v>5</v>
      </c>
      <c r="B11" s="5" t="s">
        <v>5</v>
      </c>
      <c r="C11" s="5"/>
      <c r="D11" s="5"/>
      <c r="E11" s="6"/>
      <c r="F11" s="6"/>
      <c r="G11" s="6">
        <f t="shared" si="0"/>
        <v>0</v>
      </c>
      <c r="H11" s="15"/>
    </row>
    <row r="12" spans="1:8" ht="24.75" x14ac:dyDescent="0.25">
      <c r="A12" s="1">
        <v>6</v>
      </c>
      <c r="B12" s="4" t="s">
        <v>23</v>
      </c>
      <c r="C12" s="6"/>
      <c r="D12" s="6"/>
      <c r="E12" s="6"/>
      <c r="F12" s="6"/>
      <c r="G12" s="6"/>
      <c r="H12" s="16"/>
    </row>
    <row r="13" spans="1:8" x14ac:dyDescent="0.25">
      <c r="A13" s="1">
        <v>7</v>
      </c>
      <c r="B13" s="5" t="s">
        <v>6</v>
      </c>
      <c r="C13" s="6"/>
      <c r="D13" s="6"/>
      <c r="E13" s="6"/>
      <c r="F13" s="6"/>
      <c r="G13" s="6">
        <f t="shared" si="0"/>
        <v>0</v>
      </c>
      <c r="H13" s="16"/>
    </row>
    <row r="14" spans="1:8" x14ac:dyDescent="0.25">
      <c r="A14" s="1">
        <v>8</v>
      </c>
      <c r="B14" s="5" t="s">
        <v>7</v>
      </c>
      <c r="C14" s="6">
        <v>40837.54</v>
      </c>
      <c r="D14" s="6">
        <v>559.48</v>
      </c>
      <c r="E14" s="6">
        <f>+C14+D14</f>
        <v>41397.020000000004</v>
      </c>
      <c r="F14" s="6">
        <v>7745.9</v>
      </c>
      <c r="G14" s="6">
        <f>+F14-E14</f>
        <v>-33651.120000000003</v>
      </c>
      <c r="H14" s="16">
        <f t="shared" ref="H14:H32" si="1">+F14/E14</f>
        <v>0.18711250230089024</v>
      </c>
    </row>
    <row r="15" spans="1:8" x14ac:dyDescent="0.25">
      <c r="A15" s="1">
        <v>9</v>
      </c>
      <c r="B15" s="5" t="s">
        <v>8</v>
      </c>
      <c r="C15" s="6"/>
      <c r="D15" s="6"/>
      <c r="E15" s="6">
        <f t="shared" ref="E15:E30" si="2">+C15+D15</f>
        <v>0</v>
      </c>
      <c r="F15" s="6"/>
      <c r="G15" s="6">
        <f t="shared" si="0"/>
        <v>0</v>
      </c>
      <c r="H15" s="16"/>
    </row>
    <row r="16" spans="1:8" x14ac:dyDescent="0.25">
      <c r="A16" s="1">
        <v>10</v>
      </c>
      <c r="B16" s="5" t="s">
        <v>9</v>
      </c>
      <c r="C16" s="6">
        <v>79605.16</v>
      </c>
      <c r="D16" s="6">
        <v>2994.54</v>
      </c>
      <c r="E16" s="6">
        <f t="shared" si="2"/>
        <v>82599.7</v>
      </c>
      <c r="F16" s="6">
        <v>72218.03</v>
      </c>
      <c r="G16" s="6">
        <f>+F16-E16</f>
        <v>-10381.669999999998</v>
      </c>
      <c r="H16" s="16">
        <f t="shared" si="1"/>
        <v>0.87431346602953763</v>
      </c>
    </row>
    <row r="17" spans="1:8" x14ac:dyDescent="0.25">
      <c r="A17" s="1">
        <v>11</v>
      </c>
      <c r="B17" s="5" t="s">
        <v>10</v>
      </c>
      <c r="C17" s="6"/>
      <c r="D17" s="6"/>
      <c r="E17" s="6"/>
      <c r="F17" s="6"/>
      <c r="G17" s="6"/>
      <c r="H17" s="16"/>
    </row>
    <row r="18" spans="1:8" x14ac:dyDescent="0.25">
      <c r="A18" s="1">
        <v>12</v>
      </c>
      <c r="B18" s="5" t="s">
        <v>11</v>
      </c>
      <c r="C18" s="6">
        <v>100</v>
      </c>
      <c r="D18" s="6"/>
      <c r="E18" s="6">
        <v>100</v>
      </c>
      <c r="F18" s="6">
        <v>114.75</v>
      </c>
      <c r="G18" s="6">
        <f t="shared" ref="G18" si="3">+F18-E18</f>
        <v>14.75</v>
      </c>
      <c r="H18" s="16">
        <f t="shared" si="1"/>
        <v>1.1475</v>
      </c>
    </row>
    <row r="19" spans="1:8" ht="24.75" x14ac:dyDescent="0.25">
      <c r="A19" s="1">
        <v>13</v>
      </c>
      <c r="B19" s="4" t="s">
        <v>12</v>
      </c>
      <c r="C19" s="6"/>
      <c r="D19" s="6"/>
      <c r="E19" s="6">
        <f t="shared" si="2"/>
        <v>0</v>
      </c>
      <c r="F19" s="6"/>
      <c r="G19" s="6">
        <f t="shared" si="0"/>
        <v>0</v>
      </c>
      <c r="H19" s="16"/>
    </row>
    <row r="20" spans="1:8" x14ac:dyDescent="0.25">
      <c r="A20" s="1">
        <v>14</v>
      </c>
      <c r="B20" s="5" t="s">
        <v>13</v>
      </c>
      <c r="C20" s="6"/>
      <c r="D20" s="6"/>
      <c r="E20" s="6">
        <f t="shared" si="2"/>
        <v>0</v>
      </c>
      <c r="F20" s="6"/>
      <c r="G20" s="6">
        <f t="shared" si="0"/>
        <v>0</v>
      </c>
      <c r="H20" s="16"/>
    </row>
    <row r="21" spans="1:8" x14ac:dyDescent="0.25">
      <c r="A21" s="1">
        <v>15</v>
      </c>
      <c r="B21" s="5" t="s">
        <v>14</v>
      </c>
      <c r="C21" s="6"/>
      <c r="D21" s="6"/>
      <c r="E21" s="6">
        <f t="shared" si="2"/>
        <v>0</v>
      </c>
      <c r="F21" s="6"/>
      <c r="G21" s="6">
        <f t="shared" si="0"/>
        <v>0</v>
      </c>
      <c r="H21" s="16"/>
    </row>
    <row r="22" spans="1:8" x14ac:dyDescent="0.25">
      <c r="A22" s="1">
        <v>16</v>
      </c>
      <c r="B22" s="5" t="s">
        <v>15</v>
      </c>
      <c r="C22" s="6"/>
      <c r="D22" s="6"/>
      <c r="E22" s="6">
        <f t="shared" si="2"/>
        <v>0</v>
      </c>
      <c r="F22" s="6"/>
      <c r="G22" s="6">
        <f t="shared" si="0"/>
        <v>0</v>
      </c>
      <c r="H22" s="16"/>
    </row>
    <row r="23" spans="1:8" x14ac:dyDescent="0.25">
      <c r="A23" s="1">
        <v>17</v>
      </c>
      <c r="B23" s="5" t="s">
        <v>16</v>
      </c>
      <c r="C23" s="6"/>
      <c r="D23" s="6"/>
      <c r="E23" s="6">
        <f t="shared" si="2"/>
        <v>0</v>
      </c>
      <c r="F23" s="6"/>
      <c r="G23" s="6">
        <f t="shared" si="0"/>
        <v>0</v>
      </c>
      <c r="H23" s="16"/>
    </row>
    <row r="24" spans="1:8" x14ac:dyDescent="0.25">
      <c r="A24" s="1">
        <v>18</v>
      </c>
      <c r="B24" s="5" t="s">
        <v>17</v>
      </c>
      <c r="C24" s="6"/>
      <c r="D24" s="6"/>
      <c r="E24" s="6">
        <f t="shared" si="2"/>
        <v>0</v>
      </c>
      <c r="F24" s="6"/>
      <c r="G24" s="6">
        <f t="shared" si="0"/>
        <v>0</v>
      </c>
      <c r="H24" s="16"/>
    </row>
    <row r="25" spans="1:8" x14ac:dyDescent="0.25">
      <c r="A25" s="1">
        <v>19</v>
      </c>
      <c r="B25" s="5" t="s">
        <v>18</v>
      </c>
      <c r="C25" s="6">
        <v>2876.59</v>
      </c>
      <c r="D25" s="6">
        <v>3692.31</v>
      </c>
      <c r="E25" s="6">
        <v>6568.9</v>
      </c>
      <c r="F25" s="6">
        <v>25617.21</v>
      </c>
      <c r="G25" s="6">
        <f>+F25-E25</f>
        <v>19048.309999999998</v>
      </c>
      <c r="H25" s="16">
        <f t="shared" si="1"/>
        <v>3.8997716512658132</v>
      </c>
    </row>
    <row r="26" spans="1:8" ht="36.75" x14ac:dyDescent="0.25">
      <c r="A26" s="1">
        <v>20</v>
      </c>
      <c r="B26" s="4" t="s">
        <v>19</v>
      </c>
      <c r="C26" s="6"/>
      <c r="D26" s="6"/>
      <c r="E26" s="6">
        <f t="shared" si="2"/>
        <v>0</v>
      </c>
      <c r="F26" s="6"/>
      <c r="G26" s="6">
        <f t="shared" si="0"/>
        <v>0</v>
      </c>
      <c r="H26" s="16"/>
    </row>
    <row r="27" spans="1:8" x14ac:dyDescent="0.25">
      <c r="A27" s="1">
        <v>21</v>
      </c>
      <c r="B27" s="5" t="s">
        <v>20</v>
      </c>
      <c r="C27" s="6">
        <v>7544</v>
      </c>
      <c r="D27" s="6">
        <v>523.79</v>
      </c>
      <c r="E27" s="6">
        <v>8067.79</v>
      </c>
      <c r="F27" s="6">
        <v>502</v>
      </c>
      <c r="G27" s="6">
        <f>+F27-E27</f>
        <v>-7565.79</v>
      </c>
      <c r="H27" s="16">
        <f t="shared" si="1"/>
        <v>6.2222740056446686E-2</v>
      </c>
    </row>
    <row r="28" spans="1:8" x14ac:dyDescent="0.25">
      <c r="A28" s="1">
        <v>22</v>
      </c>
      <c r="B28" s="5" t="s">
        <v>21</v>
      </c>
      <c r="C28" s="6">
        <v>80530.789999999994</v>
      </c>
      <c r="D28" s="6">
        <v>2994.54</v>
      </c>
      <c r="E28" s="6">
        <v>83525.33</v>
      </c>
      <c r="F28" s="6">
        <v>28342.92</v>
      </c>
      <c r="G28" s="6">
        <f t="shared" si="0"/>
        <v>-55182.41</v>
      </c>
      <c r="H28" s="16">
        <f t="shared" si="1"/>
        <v>0.33933322981184266</v>
      </c>
    </row>
    <row r="29" spans="1:8" x14ac:dyDescent="0.25">
      <c r="A29" s="1">
        <v>23</v>
      </c>
      <c r="B29" s="5" t="s">
        <v>24</v>
      </c>
      <c r="C29" s="6">
        <v>117.54</v>
      </c>
      <c r="D29" s="6">
        <v>174.6</v>
      </c>
      <c r="E29" s="6">
        <v>292.14</v>
      </c>
      <c r="F29" s="6">
        <v>105</v>
      </c>
      <c r="G29" s="6">
        <f t="shared" si="0"/>
        <v>-187.14</v>
      </c>
      <c r="H29" s="16">
        <f t="shared" si="1"/>
        <v>0.35941671801191211</v>
      </c>
    </row>
    <row r="30" spans="1:8" x14ac:dyDescent="0.25">
      <c r="A30" s="1">
        <v>24</v>
      </c>
      <c r="B30" s="5" t="s">
        <v>22</v>
      </c>
      <c r="C30" s="6">
        <v>10956.7</v>
      </c>
      <c r="D30" s="6">
        <v>2514.17</v>
      </c>
      <c r="E30" s="6">
        <f t="shared" si="2"/>
        <v>13470.87</v>
      </c>
      <c r="F30" s="6">
        <v>4652.2700000000004</v>
      </c>
      <c r="G30" s="6">
        <f t="shared" si="0"/>
        <v>-8818.6</v>
      </c>
      <c r="H30" s="16">
        <f t="shared" si="1"/>
        <v>0.3453577979744441</v>
      </c>
    </row>
    <row r="31" spans="1:8" x14ac:dyDescent="0.25">
      <c r="A31" s="1">
        <v>25</v>
      </c>
      <c r="B31" s="5" t="s">
        <v>34</v>
      </c>
      <c r="C31" s="6">
        <v>500</v>
      </c>
      <c r="D31" s="6">
        <v>512.82000000000005</v>
      </c>
      <c r="E31" s="6">
        <v>1012.82</v>
      </c>
      <c r="F31" s="6">
        <v>7019.47</v>
      </c>
      <c r="G31" s="6">
        <f t="shared" si="0"/>
        <v>6006.6500000000005</v>
      </c>
      <c r="H31" s="16">
        <f t="shared" si="1"/>
        <v>6.9306194585414982</v>
      </c>
    </row>
    <row r="32" spans="1:8" x14ac:dyDescent="0.25">
      <c r="A32" s="1"/>
      <c r="B32" s="8" t="s">
        <v>25</v>
      </c>
      <c r="C32" s="7">
        <f t="shared" ref="C32:D32" si="4">SUM(C7:C31)</f>
        <v>223068.32000000004</v>
      </c>
      <c r="D32" s="7">
        <f t="shared" si="4"/>
        <v>13966.25</v>
      </c>
      <c r="E32" s="7">
        <f>SUM(E7:E31)</f>
        <v>237034.57</v>
      </c>
      <c r="F32" s="7">
        <f>SUM(F7:F31)</f>
        <v>146317.54999999999</v>
      </c>
      <c r="G32" s="17">
        <f t="shared" si="0"/>
        <v>-90717.020000000019</v>
      </c>
      <c r="H32" s="18">
        <f t="shared" si="1"/>
        <v>0.61728358863434973</v>
      </c>
    </row>
    <row r="34" spans="7:7" x14ac:dyDescent="0.25">
      <c r="G34" s="9"/>
    </row>
  </sheetData>
  <mergeCells count="3">
    <mergeCell ref="A3:H3"/>
    <mergeCell ref="F4:H4"/>
    <mergeCell ref="C5:E5"/>
  </mergeCells>
  <pageMargins left="0.70866141732283472" right="0.70866141732283472" top="0.55118110236220474" bottom="0.5511811023622047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Inselvini</dc:creator>
  <cp:lastModifiedBy>Inselvini</cp:lastModifiedBy>
  <cp:lastPrinted>2019-04-05T15:07:11Z</cp:lastPrinted>
  <dcterms:created xsi:type="dcterms:W3CDTF">2010-02-26T12:59:17Z</dcterms:created>
  <dcterms:modified xsi:type="dcterms:W3CDTF">2020-06-26T13:27:36Z</dcterms:modified>
</cp:coreProperties>
</file>