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buti01\Desktop\"/>
    </mc:Choice>
  </mc:AlternateContent>
  <xr:revisionPtr revIDLastSave="0" documentId="13_ncr:1_{1562BC11-ECEA-41D9-9421-A287788E5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6" i="1" s="1"/>
  <c r="F6" i="1"/>
  <c r="F7" i="1"/>
  <c r="J7" i="1" s="1"/>
  <c r="F5" i="1"/>
  <c r="J5" i="1" s="1"/>
  <c r="F8" i="1" l="1"/>
  <c r="C14" i="1" s="1"/>
  <c r="H6" i="1" s="1"/>
  <c r="J6" i="1"/>
  <c r="J8" i="1" l="1"/>
  <c r="H5" i="1"/>
  <c r="H7" i="1"/>
  <c r="C15" i="1" l="1"/>
  <c r="K6" i="1" s="1"/>
  <c r="C18" i="1"/>
  <c r="K7" i="1"/>
  <c r="H8" i="1"/>
  <c r="K5" i="1" l="1"/>
  <c r="L7" i="1"/>
  <c r="M7" i="1" s="1"/>
  <c r="L5" i="1"/>
  <c r="L6" i="1"/>
  <c r="M6" i="1" s="1"/>
  <c r="L8" i="1"/>
  <c r="M5" i="1" l="1"/>
  <c r="M8" i="1" s="1"/>
  <c r="K8" i="1"/>
</calcChain>
</file>

<file path=xl/sharedStrings.xml><?xml version="1.0" encoding="utf-8"?>
<sst xmlns="http://schemas.openxmlformats.org/spreadsheetml/2006/main" count="24" uniqueCount="21">
  <si>
    <t>PROFILO</t>
  </si>
  <si>
    <t>C4</t>
  </si>
  <si>
    <t>C6</t>
  </si>
  <si>
    <t>B3</t>
  </si>
  <si>
    <t>ORE</t>
  </si>
  <si>
    <t>MESI 2019</t>
  </si>
  <si>
    <t>RIPARAMETRATI</t>
  </si>
  <si>
    <t>PARAMETRO CCDI</t>
  </si>
  <si>
    <t>PERFOMANCE ORGANIZZATIVA</t>
  </si>
  <si>
    <t>OBIETTIVI INDIVIDUALI PROGETTI</t>
  </si>
  <si>
    <t>% OBIETTIVI RAGGIUNTI</t>
  </si>
  <si>
    <t>%PERFOMANCE ORGANIZZATIVA</t>
  </si>
  <si>
    <t>PARAMETRI IN RELAZIONE % PERFORMANCE ORGANIZZATIVA</t>
  </si>
  <si>
    <t>PROGETTI/OBIETTIVI</t>
  </si>
  <si>
    <t>PREMIO PERFOMANCE INDIVIDUALE (B)</t>
  </si>
  <si>
    <t>PREMIO OBIETTIVI INDIVIDUALI (A)</t>
  </si>
  <si>
    <t>RIDISTRIBUZIONE RISPARMI</t>
  </si>
  <si>
    <t>RISPARMI</t>
  </si>
  <si>
    <t>(C)</t>
  </si>
  <si>
    <t>TOTALE PREMIO 2019 (A+B+C)</t>
  </si>
  <si>
    <t>omissis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</si>
</sst>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9">
    <xf numFmtId="0" fontId="0" fillId="0" borderId="0" xfId="0"/>
    <xf numFmtId="0" fontId="5" fillId="2" borderId="5" xfId="2" applyFont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2" fillId="2" borderId="15" xfId="2" applyNumberFormat="1" applyBorder="1"/>
    <xf numFmtId="10" fontId="2" fillId="2" borderId="11" xfId="2" applyNumberFormat="1" applyBorder="1" applyAlignment="1">
      <alignment horizontal="center"/>
    </xf>
    <xf numFmtId="2" fontId="2" fillId="2" borderId="12" xfId="2" applyNumberFormat="1" applyBorder="1"/>
    <xf numFmtId="10" fontId="2" fillId="2" borderId="12" xfId="2" applyNumberFormat="1" applyBorder="1" applyAlignment="1">
      <alignment horizontal="center"/>
    </xf>
    <xf numFmtId="164" fontId="2" fillId="2" borderId="13" xfId="2" applyNumberFormat="1" applyBorder="1" applyAlignment="1">
      <alignment horizontal="center"/>
    </xf>
    <xf numFmtId="0" fontId="5" fillId="2" borderId="17" xfId="2" applyFont="1" applyBorder="1" applyAlignment="1">
      <alignment vertical="center" wrapText="1"/>
    </xf>
    <xf numFmtId="10" fontId="3" fillId="3" borderId="7" xfId="3" applyNumberFormat="1" applyBorder="1" applyAlignment="1">
      <alignment horizontal="center"/>
    </xf>
    <xf numFmtId="164" fontId="3" fillId="3" borderId="9" xfId="3" applyNumberFormat="1" applyBorder="1" applyAlignment="1">
      <alignment horizontal="center"/>
    </xf>
    <xf numFmtId="4" fontId="3" fillId="3" borderId="8" xfId="3" applyNumberFormat="1" applyBorder="1"/>
    <xf numFmtId="4" fontId="3" fillId="3" borderId="12" xfId="3" applyNumberFormat="1" applyBorder="1"/>
    <xf numFmtId="10" fontId="3" fillId="3" borderId="14" xfId="3" applyNumberFormat="1" applyBorder="1" applyAlignment="1">
      <alignment horizontal="center"/>
    </xf>
    <xf numFmtId="4" fontId="3" fillId="3" borderId="15" xfId="3" applyNumberFormat="1" applyBorder="1"/>
    <xf numFmtId="4" fontId="3" fillId="3" borderId="16" xfId="3" applyNumberFormat="1" applyBorder="1"/>
    <xf numFmtId="4" fontId="7" fillId="6" borderId="1" xfId="3" applyNumberFormat="1" applyFont="1" applyFill="1" applyBorder="1" applyAlignment="1">
      <alignment horizontal="center" vertical="center" wrapText="1"/>
    </xf>
    <xf numFmtId="4" fontId="8" fillId="6" borderId="19" xfId="0" applyNumberFormat="1" applyFont="1" applyFill="1" applyBorder="1"/>
    <xf numFmtId="4" fontId="8" fillId="6" borderId="20" xfId="0" applyNumberFormat="1" applyFont="1" applyFill="1" applyBorder="1"/>
    <xf numFmtId="4" fontId="8" fillId="6" borderId="21" xfId="0" applyNumberFormat="1" applyFont="1" applyFill="1" applyBorder="1"/>
    <xf numFmtId="4" fontId="7" fillId="3" borderId="13" xfId="3" applyNumberFormat="1" applyFont="1" applyBorder="1"/>
    <xf numFmtId="4" fontId="7" fillId="3" borderId="10" xfId="3" applyNumberFormat="1" applyFont="1" applyBorder="1"/>
    <xf numFmtId="164" fontId="5" fillId="2" borderId="13" xfId="2" applyNumberFormat="1" applyFont="1" applyBorder="1"/>
    <xf numFmtId="43" fontId="2" fillId="2" borderId="6" xfId="1" applyFont="1" applyFill="1" applyBorder="1"/>
    <xf numFmtId="43" fontId="2" fillId="2" borderId="8" xfId="1" applyFont="1" applyFill="1" applyBorder="1"/>
    <xf numFmtId="43" fontId="5" fillId="2" borderId="10" xfId="1" applyFont="1" applyFill="1" applyBorder="1"/>
    <xf numFmtId="0" fontId="7" fillId="3" borderId="4" xfId="3" applyFont="1" applyBorder="1" applyAlignment="1">
      <alignment horizontal="center" vertical="center" wrapText="1"/>
    </xf>
    <xf numFmtId="0" fontId="7" fillId="3" borderId="17" xfId="3" applyFont="1" applyBorder="1" applyAlignment="1">
      <alignment horizontal="center" vertical="center" wrapText="1"/>
    </xf>
    <xf numFmtId="0" fontId="7" fillId="3" borderId="5" xfId="3" applyFont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4" fontId="3" fillId="4" borderId="19" xfId="3" applyNumberFormat="1" applyFill="1" applyBorder="1"/>
    <xf numFmtId="4" fontId="3" fillId="4" borderId="20" xfId="3" applyNumberFormat="1" applyFill="1" applyBorder="1"/>
    <xf numFmtId="4" fontId="3" fillId="4" borderId="21" xfId="3" applyNumberFormat="1" applyFill="1" applyBorder="1"/>
    <xf numFmtId="43" fontId="0" fillId="0" borderId="0" xfId="1" applyFont="1"/>
    <xf numFmtId="43" fontId="4" fillId="0" borderId="0" xfId="1" applyFont="1"/>
    <xf numFmtId="0" fontId="9" fillId="7" borderId="1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4" fillId="0" borderId="17" xfId="0" applyFont="1" applyBorder="1" applyAlignment="1">
      <alignment vertical="center"/>
    </xf>
    <xf numFmtId="0" fontId="6" fillId="4" borderId="2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</cellXfs>
  <cellStyles count="4">
    <cellStyle name="Migliaia" xfId="1" builtinId="3"/>
    <cellStyle name="Normale" xfId="0" builtinId="0"/>
    <cellStyle name="Valore non valido" xfId="3" builtinId="27"/>
    <cellStyle name="Valore valido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9"/>
  <sheetViews>
    <sheetView tabSelected="1" workbookViewId="0">
      <selection activeCell="F25" sqref="F25"/>
    </sheetView>
  </sheetViews>
  <sheetFormatPr defaultRowHeight="15" x14ac:dyDescent="0.25"/>
  <cols>
    <col min="1" max="1" width="30.7109375" bestFit="1" customWidth="1"/>
    <col min="2" max="2" width="13.28515625" customWidth="1"/>
    <col min="3" max="3" width="12" bestFit="1" customWidth="1"/>
    <col min="4" max="4" width="9.85546875" bestFit="1" customWidth="1"/>
    <col min="5" max="5" width="17" bestFit="1" customWidth="1"/>
    <col min="6" max="6" width="15.5703125" bestFit="1" customWidth="1"/>
    <col min="7" max="7" width="22.28515625" bestFit="1" customWidth="1"/>
    <col min="8" max="8" width="20.28515625" customWidth="1"/>
    <col min="9" max="9" width="19.7109375" customWidth="1"/>
    <col min="10" max="10" width="15.7109375" customWidth="1"/>
    <col min="11" max="11" width="18" customWidth="1"/>
    <col min="12" max="12" width="29.85546875" customWidth="1"/>
    <col min="13" max="13" width="28.42578125" customWidth="1"/>
  </cols>
  <sheetData>
    <row r="2" spans="1:13" ht="15.75" thickBot="1" x14ac:dyDescent="0.3"/>
    <row r="3" spans="1:13" ht="18" thickBot="1" x14ac:dyDescent="0.35">
      <c r="F3" s="43" t="s">
        <v>13</v>
      </c>
      <c r="G3" s="44"/>
      <c r="H3" s="45"/>
      <c r="I3" s="46" t="s">
        <v>8</v>
      </c>
      <c r="J3" s="47"/>
      <c r="K3" s="48"/>
      <c r="L3" s="40" t="s">
        <v>16</v>
      </c>
    </row>
    <row r="4" spans="1:13" ht="65.25" customHeight="1" thickBot="1" x14ac:dyDescent="0.3">
      <c r="A4" s="41"/>
      <c r="B4" s="42" t="s">
        <v>0</v>
      </c>
      <c r="C4" s="42" t="s">
        <v>4</v>
      </c>
      <c r="D4" s="42" t="s">
        <v>5</v>
      </c>
      <c r="E4" s="42" t="s">
        <v>7</v>
      </c>
      <c r="F4" s="13" t="s">
        <v>6</v>
      </c>
      <c r="G4" s="13" t="s">
        <v>10</v>
      </c>
      <c r="H4" s="1" t="s">
        <v>15</v>
      </c>
      <c r="I4" s="31" t="s">
        <v>11</v>
      </c>
      <c r="J4" s="32" t="s">
        <v>12</v>
      </c>
      <c r="K4" s="33" t="s">
        <v>14</v>
      </c>
      <c r="L4" s="34" t="s">
        <v>18</v>
      </c>
      <c r="M4" s="21" t="s">
        <v>19</v>
      </c>
    </row>
    <row r="5" spans="1:13" ht="15.75" x14ac:dyDescent="0.25">
      <c r="A5" s="6" t="s">
        <v>20</v>
      </c>
      <c r="B5" s="7" t="s">
        <v>1</v>
      </c>
      <c r="C5" s="7">
        <v>24</v>
      </c>
      <c r="D5" s="7">
        <v>12</v>
      </c>
      <c r="E5" s="7">
        <v>1.3</v>
      </c>
      <c r="F5" s="8">
        <f>E5/36*C5</f>
        <v>0.8666666666666667</v>
      </c>
      <c r="G5" s="9">
        <v>1</v>
      </c>
      <c r="H5" s="28">
        <f>F5*$C$14</f>
        <v>978.84851485148511</v>
      </c>
      <c r="I5" s="18">
        <v>1</v>
      </c>
      <c r="J5" s="19">
        <f>I5*F5</f>
        <v>0.8666666666666667</v>
      </c>
      <c r="K5" s="20">
        <f>J5*$C$15</f>
        <v>1034.139121338912</v>
      </c>
      <c r="L5" s="35">
        <f>J5*$C$18</f>
        <v>528.05020920502079</v>
      </c>
      <c r="M5" s="22">
        <f>H5+K5+L5</f>
        <v>2541.0378453954181</v>
      </c>
    </row>
    <row r="6" spans="1:13" ht="15.75" x14ac:dyDescent="0.25">
      <c r="A6" s="2" t="s">
        <v>20</v>
      </c>
      <c r="B6" s="3" t="s">
        <v>2</v>
      </c>
      <c r="C6" s="3">
        <v>36</v>
      </c>
      <c r="D6" s="3">
        <v>12</v>
      </c>
      <c r="E6" s="3">
        <v>1.3</v>
      </c>
      <c r="F6" s="10">
        <f t="shared" ref="F6:F7" si="0">E6/36*C6</f>
        <v>1.3</v>
      </c>
      <c r="G6" s="11">
        <v>1</v>
      </c>
      <c r="H6" s="29">
        <f t="shared" ref="H6:H7" si="1">F6*$C$14</f>
        <v>1468.2727722772277</v>
      </c>
      <c r="I6" s="14">
        <v>1</v>
      </c>
      <c r="J6" s="17">
        <f>I6*F6</f>
        <v>1.3</v>
      </c>
      <c r="K6" s="16">
        <f t="shared" ref="K6:K7" si="2">J6*$C$15</f>
        <v>1551.208682008368</v>
      </c>
      <c r="L6" s="36">
        <f t="shared" ref="L6:L8" si="3">J6*$C$18</f>
        <v>792.0753138075313</v>
      </c>
      <c r="M6" s="23">
        <f>H6+K6+L6</f>
        <v>3811.5567680931272</v>
      </c>
    </row>
    <row r="7" spans="1:13" ht="15.75" x14ac:dyDescent="0.25">
      <c r="A7" s="2" t="s">
        <v>20</v>
      </c>
      <c r="B7" s="3" t="s">
        <v>3</v>
      </c>
      <c r="C7" s="3">
        <v>36</v>
      </c>
      <c r="D7" s="3">
        <v>12</v>
      </c>
      <c r="E7" s="3">
        <v>1.2</v>
      </c>
      <c r="F7" s="10">
        <f t="shared" si="0"/>
        <v>1.2</v>
      </c>
      <c r="G7" s="11">
        <v>1</v>
      </c>
      <c r="H7" s="29">
        <f t="shared" si="1"/>
        <v>1355.3287128712871</v>
      </c>
      <c r="I7" s="14">
        <v>0.85</v>
      </c>
      <c r="J7" s="17">
        <f>I7*F7</f>
        <v>1.02</v>
      </c>
      <c r="K7" s="16">
        <f t="shared" si="2"/>
        <v>1217.1021966527194</v>
      </c>
      <c r="L7" s="36">
        <f t="shared" si="3"/>
        <v>621.47447698744759</v>
      </c>
      <c r="M7" s="23">
        <f>H7+K7+L7</f>
        <v>3193.9053865114538</v>
      </c>
    </row>
    <row r="8" spans="1:13" ht="16.5" thickBot="1" x14ac:dyDescent="0.3">
      <c r="A8" s="4"/>
      <c r="B8" s="5"/>
      <c r="C8" s="5"/>
      <c r="D8" s="5"/>
      <c r="E8" s="5"/>
      <c r="F8" s="27">
        <f>SUM(F5:F7)</f>
        <v>3.3666666666666671</v>
      </c>
      <c r="G8" s="12"/>
      <c r="H8" s="30">
        <f>SUM(H5:H7)</f>
        <v>3802.45</v>
      </c>
      <c r="I8" s="15"/>
      <c r="J8" s="25">
        <f>SUM(J5:J7)</f>
        <v>3.186666666666667</v>
      </c>
      <c r="K8" s="26">
        <f>SUM(K5:K7)</f>
        <v>3802.45</v>
      </c>
      <c r="L8" s="37">
        <f t="shared" si="3"/>
        <v>1941.6</v>
      </c>
      <c r="M8" s="24">
        <f>SUM(M5:M7)</f>
        <v>9546.5</v>
      </c>
    </row>
    <row r="14" spans="1:13" x14ac:dyDescent="0.25">
      <c r="A14" t="s">
        <v>9</v>
      </c>
      <c r="B14" s="38">
        <f>7604.9/2</f>
        <v>3802.45</v>
      </c>
      <c r="C14" s="38">
        <f>B14/F8</f>
        <v>1129.4405940594058</v>
      </c>
    </row>
    <row r="15" spans="1:13" x14ac:dyDescent="0.25">
      <c r="A15" t="s">
        <v>8</v>
      </c>
      <c r="B15" s="38">
        <f>7604.9/2</f>
        <v>3802.45</v>
      </c>
      <c r="C15" s="38">
        <f>B15/J8</f>
        <v>1193.2374476987445</v>
      </c>
    </row>
    <row r="16" spans="1:13" x14ac:dyDescent="0.25">
      <c r="B16" s="39">
        <f>SUM(B14:B15)</f>
        <v>7604.9</v>
      </c>
      <c r="C16" s="38"/>
    </row>
    <row r="17" spans="1:3" x14ac:dyDescent="0.25">
      <c r="B17" s="38"/>
      <c r="C17" s="38"/>
    </row>
    <row r="18" spans="1:3" x14ac:dyDescent="0.25">
      <c r="A18" t="s">
        <v>17</v>
      </c>
      <c r="B18" s="38">
        <v>1941.6</v>
      </c>
      <c r="C18" s="38">
        <f>B18/J8</f>
        <v>609.28870292887018</v>
      </c>
    </row>
    <row r="19" spans="1:3" x14ac:dyDescent="0.25">
      <c r="B19" s="38"/>
      <c r="C19" s="38"/>
    </row>
  </sheetData>
  <mergeCells count="2"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TRIBUTI01</dc:creator>
  <cp:lastModifiedBy>TRIBUTI01</cp:lastModifiedBy>
  <dcterms:created xsi:type="dcterms:W3CDTF">2020-01-30T16:29:57Z</dcterms:created>
  <dcterms:modified xsi:type="dcterms:W3CDTF">2024-05-27T08:01:17Z</dcterms:modified>
</cp:coreProperties>
</file>